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190" activeTab="2"/>
  </bookViews>
  <sheets>
    <sheet name="Input Data" sheetId="1" r:id="rId1"/>
    <sheet name="Sheet2" sheetId="2" r:id="rId2"/>
    <sheet name="Chart" sheetId="3" r:id="rId3"/>
  </sheets>
  <definedNames>
    <definedName name="mark">'Sheet2'!$C$1</definedName>
  </definedNames>
  <calcPr fullCalcOnLoad="1"/>
</workbook>
</file>

<file path=xl/sharedStrings.xml><?xml version="1.0" encoding="utf-8"?>
<sst xmlns="http://schemas.openxmlformats.org/spreadsheetml/2006/main" count="16" uniqueCount="15">
  <si>
    <t>G</t>
  </si>
  <si>
    <t>S</t>
  </si>
  <si>
    <t>X</t>
  </si>
  <si>
    <t>US 2000</t>
  </si>
  <si>
    <t>Japan 1999</t>
  </si>
  <si>
    <t>Taiwan 1998</t>
  </si>
  <si>
    <t>Asset-based reallocations</t>
  </si>
  <si>
    <t>Public transfers</t>
  </si>
  <si>
    <t>Private Transfers</t>
  </si>
  <si>
    <t>Total (100)</t>
  </si>
  <si>
    <t>Composition of Old-Age Lifecycle Deficit</t>
  </si>
  <si>
    <t xml:space="preserve">Input Data:  Components of Old-Age Lifecycle Deficit.  </t>
  </si>
  <si>
    <t xml:space="preserve">Notes:  Each row must total to 100.0.  Creates a triangle graph with the same marker for each observation.   </t>
  </si>
  <si>
    <t>Thailand 1996</t>
  </si>
  <si>
    <t>Costa Rica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</si>
</sst>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Old-age Reallocation System, Selected Countries.</a:t>
            </a:r>
          </a:p>
        </c:rich>
      </c:tx>
      <c:layout>
        <c:manualLayout>
          <c:xMode val="factor"/>
          <c:yMode val="factor"/>
          <c:x val="-0.01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225"/>
          <c:w val="0.9047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Sheet2!$E$4:$E$114</c:f>
              <c:numCache>
                <c:ptCount val="111"/>
                <c:pt idx="15">
                  <c:v>0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100</c:v>
                </c:pt>
                <c:pt idx="26">
                  <c:v>75</c:v>
                </c:pt>
                <c:pt idx="27">
                  <c:v>78</c:v>
                </c:pt>
                <c:pt idx="28">
                  <c:v>75</c:v>
                </c:pt>
                <c:pt idx="29">
                  <c:v>50</c:v>
                </c:pt>
                <c:pt idx="30">
                  <c:v>53</c:v>
                </c:pt>
                <c:pt idx="31">
                  <c:v>50</c:v>
                </c:pt>
                <c:pt idx="32">
                  <c:v>25</c:v>
                </c:pt>
                <c:pt idx="33">
                  <c:v>28</c:v>
                </c:pt>
                <c:pt idx="34">
                  <c:v>25</c:v>
                </c:pt>
                <c:pt idx="35">
                  <c:v>0</c:v>
                </c:pt>
                <c:pt idx="36">
                  <c:v>0</c:v>
                </c:pt>
                <c:pt idx="37">
                  <c:v>-3</c:v>
                </c:pt>
                <c:pt idx="38">
                  <c:v>0</c:v>
                </c:pt>
                <c:pt idx="39">
                  <c:v>0</c:v>
                </c:pt>
                <c:pt idx="40">
                  <c:v>-3</c:v>
                </c:pt>
                <c:pt idx="41">
                  <c:v>0</c:v>
                </c:pt>
                <c:pt idx="42">
                  <c:v>0</c:v>
                </c:pt>
                <c:pt idx="43">
                  <c:v>-3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Sheet2!$F$4:$F$114</c:f>
              <c:numCache>
                <c:ptCount val="1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100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Sheet2!$G$4:$G$114</c:f>
              <c:numCache>
                <c:ptCount val="111"/>
                <c:pt idx="5">
                  <c:v>-5</c:v>
                </c:pt>
                <c:pt idx="10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v>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Sheet2!$H$4:$H$114</c:f>
              <c:numCache>
                <c:ptCount val="111"/>
                <c:pt idx="6">
                  <c:v>-5</c:v>
                </c:pt>
                <c:pt idx="1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v>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Sheet2!$I$4:$I$114</c:f>
              <c:numCache>
                <c:ptCount val="111"/>
                <c:pt idx="7">
                  <c:v>-5</c:v>
                </c:pt>
                <c:pt idx="12">
                  <c:v>55</c:v>
                </c:pt>
              </c:numCache>
            </c:numRef>
          </c:yVal>
          <c:smooth val="0"/>
        </c:ser>
        <c:ser>
          <c:idx val="5"/>
          <c:order val="5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Sheet2!$J$4:$J$114</c:f>
              <c:numCache>
                <c:ptCount val="111"/>
                <c:pt idx="8">
                  <c:v>-5</c:v>
                </c:pt>
                <c:pt idx="13">
                  <c:v>80</c:v>
                </c:pt>
              </c:numCache>
            </c:numRef>
          </c:yVal>
          <c:smooth val="0"/>
        </c:ser>
        <c:ser>
          <c:idx val="6"/>
          <c:order val="6"/>
          <c:tx>
            <c:v>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Sheet2!$K$4:$K$114</c:f>
              <c:numCache>
                <c:ptCount val="111"/>
                <c:pt idx="9">
                  <c:v>-5</c:v>
                </c:pt>
                <c:pt idx="14">
                  <c:v>100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Sheet2!$L$4:$L$114</c:f>
              <c:numCache>
                <c:ptCount val="111"/>
                <c:pt idx="46">
                  <c:v>48.2</c:v>
                </c:pt>
                <c:pt idx="47">
                  <c:v>16.5</c:v>
                </c:pt>
                <c:pt idx="48">
                  <c:v>21.8</c:v>
                </c:pt>
                <c:pt idx="49">
                  <c:v>29.96238173845462</c:v>
                </c:pt>
                <c:pt idx="50">
                  <c:v>55.39612909532209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Sheet2!$M$4:$M$114</c:f>
              <c:numCache>
                <c:ptCount val="111"/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Sheet2!$D$4:$D$114</c:f>
              <c:numCache>
                <c:ptCount val="111"/>
                <c:pt idx="0">
                  <c:v>0.03589838486224517</c:v>
                </c:pt>
                <c:pt idx="1">
                  <c:v>11.345299461620748</c:v>
                </c:pt>
                <c:pt idx="2">
                  <c:v>23.845299461620748</c:v>
                </c:pt>
                <c:pt idx="3">
                  <c:v>36.34529946162075</c:v>
                </c:pt>
                <c:pt idx="4">
                  <c:v>48.84529946162075</c:v>
                </c:pt>
                <c:pt idx="5">
                  <c:v>6.7376043070340135</c:v>
                </c:pt>
                <c:pt idx="6">
                  <c:v>28.676914536239792</c:v>
                </c:pt>
                <c:pt idx="7">
                  <c:v>57.54442799572108</c:v>
                </c:pt>
                <c:pt idx="8">
                  <c:v>86.41194145520237</c:v>
                </c:pt>
                <c:pt idx="9">
                  <c:v>112.97005383792516</c:v>
                </c:pt>
                <c:pt idx="10">
                  <c:v>113.1965511460289</c:v>
                </c:pt>
                <c:pt idx="11">
                  <c:v>99.10254037844388</c:v>
                </c:pt>
                <c:pt idx="12">
                  <c:v>82.73502691896257</c:v>
                </c:pt>
                <c:pt idx="13">
                  <c:v>66.36751345948129</c:v>
                </c:pt>
                <c:pt idx="14">
                  <c:v>52.309401076758505</c:v>
                </c:pt>
                <c:pt idx="15">
                  <c:v>0</c:v>
                </c:pt>
                <c:pt idx="16">
                  <c:v>12.5</c:v>
                </c:pt>
                <c:pt idx="17">
                  <c:v>10.190598923241497</c:v>
                </c:pt>
                <c:pt idx="18">
                  <c:v>12.5</c:v>
                </c:pt>
                <c:pt idx="19">
                  <c:v>25</c:v>
                </c:pt>
                <c:pt idx="20">
                  <c:v>22.690598923241495</c:v>
                </c:pt>
                <c:pt idx="21">
                  <c:v>25</c:v>
                </c:pt>
                <c:pt idx="22">
                  <c:v>37.5</c:v>
                </c:pt>
                <c:pt idx="23">
                  <c:v>35.190598923241495</c:v>
                </c:pt>
                <c:pt idx="24">
                  <c:v>37.5</c:v>
                </c:pt>
                <c:pt idx="25">
                  <c:v>50</c:v>
                </c:pt>
                <c:pt idx="26">
                  <c:v>66.36751345948129</c:v>
                </c:pt>
                <c:pt idx="27">
                  <c:v>67.86751345948129</c:v>
                </c:pt>
                <c:pt idx="28">
                  <c:v>66.36751345948129</c:v>
                </c:pt>
                <c:pt idx="29">
                  <c:v>82.73502691896257</c:v>
                </c:pt>
                <c:pt idx="30">
                  <c:v>84.23502691896257</c:v>
                </c:pt>
                <c:pt idx="31">
                  <c:v>82.73502691896257</c:v>
                </c:pt>
                <c:pt idx="32">
                  <c:v>99.10254037844388</c:v>
                </c:pt>
                <c:pt idx="33">
                  <c:v>100.60254037844388</c:v>
                </c:pt>
                <c:pt idx="34">
                  <c:v>99.10254037844388</c:v>
                </c:pt>
                <c:pt idx="35">
                  <c:v>115.47005383792516</c:v>
                </c:pt>
                <c:pt idx="36">
                  <c:v>86.60254037844388</c:v>
                </c:pt>
                <c:pt idx="37">
                  <c:v>88.56664199358163</c:v>
                </c:pt>
                <c:pt idx="38">
                  <c:v>86.60254037844388</c:v>
                </c:pt>
                <c:pt idx="39">
                  <c:v>57.73502691896258</c:v>
                </c:pt>
                <c:pt idx="40">
                  <c:v>59.69912853410033</c:v>
                </c:pt>
                <c:pt idx="41">
                  <c:v>57.73502691896258</c:v>
                </c:pt>
                <c:pt idx="42">
                  <c:v>28.86751345948129</c:v>
                </c:pt>
                <c:pt idx="43">
                  <c:v>30.831615074619044</c:v>
                </c:pt>
                <c:pt idx="44">
                  <c:v>28.86751345948129</c:v>
                </c:pt>
                <c:pt idx="45">
                  <c:v>0</c:v>
                </c:pt>
                <c:pt idx="46">
                  <c:v>74.0985333118216</c:v>
                </c:pt>
                <c:pt idx="47">
                  <c:v>100.85698317801598</c:v>
                </c:pt>
                <c:pt idx="48">
                  <c:v>46.34930652824302</c:v>
                </c:pt>
                <c:pt idx="49">
                  <c:v>104.43839530012676</c:v>
                </c:pt>
                <c:pt idx="50">
                  <c:v>32.70345526340766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Sheet2!$N$4:$N$114</c:f>
              <c:numCache>
                <c:ptCount val="111"/>
              </c:numCache>
            </c:numRef>
          </c:yVal>
          <c:smooth val="0"/>
        </c:ser>
        <c:axId val="19078710"/>
        <c:axId val="37490663"/>
      </c:scatterChart>
      <c:valAx>
        <c:axId val="19078710"/>
        <c:scaling>
          <c:orientation val="minMax"/>
          <c:max val="116"/>
          <c:min val="0"/>
        </c:scaling>
        <c:axPos val="b"/>
        <c:delete val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crossBetween val="midCat"/>
        <c:dispUnits/>
        <c:majorUnit val="25"/>
      </c:valAx>
      <c:valAx>
        <c:axId val="37490663"/>
        <c:scaling>
          <c:orientation val="minMax"/>
          <c:max val="100"/>
          <c:min val="-10"/>
        </c:scaling>
        <c:axPos val="l"/>
        <c:delete val="1"/>
        <c:majorTickMark val="out"/>
        <c:minorTickMark val="none"/>
        <c:tickLblPos val="nextTo"/>
        <c:crossAx val="190787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0.65475</cdr:y>
    </cdr:from>
    <cdr:to>
      <cdr:x>0.2115</cdr:x>
      <cdr:y>0.80625</cdr:y>
    </cdr:to>
    <cdr:sp>
      <cdr:nvSpPr>
        <cdr:cNvPr id="1" name="Rectangle 1"/>
        <cdr:cNvSpPr>
          <a:spLocks/>
        </cdr:cNvSpPr>
      </cdr:nvSpPr>
      <cdr:spPr>
        <a:xfrm>
          <a:off x="495300" y="3162300"/>
          <a:ext cx="5524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0.375</cdr:y>
    </cdr:from>
    <cdr:to>
      <cdr:x>0.169</cdr:x>
      <cdr:y>0.5255</cdr:y>
    </cdr:to>
    <cdr:sp>
      <cdr:nvSpPr>
        <cdr:cNvPr id="2" name="Rectangle 2"/>
        <cdr:cNvSpPr>
          <a:spLocks/>
        </cdr:cNvSpPr>
      </cdr:nvSpPr>
      <cdr:spPr>
        <a:xfrm>
          <a:off x="295275" y="1809750"/>
          <a:ext cx="542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0.528</cdr:y>
    </cdr:from>
    <cdr:to>
      <cdr:x>0.18975</cdr:x>
      <cdr:y>0.6055</cdr:y>
    </cdr:to>
    <cdr:sp>
      <cdr:nvSpPr>
        <cdr:cNvPr id="3" name="Rectangle 3"/>
        <cdr:cNvSpPr>
          <a:spLocks/>
        </cdr:cNvSpPr>
      </cdr:nvSpPr>
      <cdr:spPr>
        <a:xfrm>
          <a:off x="142875" y="2552700"/>
          <a:ext cx="7905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Asset-based (%)</a:t>
          </a:r>
        </a:p>
      </cdr:txBody>
    </cdr:sp>
  </cdr:relSizeAnchor>
  <cdr:relSizeAnchor xmlns:cdr="http://schemas.openxmlformats.org/drawingml/2006/chartDrawing">
    <cdr:from>
      <cdr:x>0.18625</cdr:x>
      <cdr:y>0.5265</cdr:y>
    </cdr:from>
    <cdr:to>
      <cdr:x>0.303</cdr:x>
      <cdr:y>0.557</cdr:y>
    </cdr:to>
    <cdr:sp>
      <cdr:nvSpPr>
        <cdr:cNvPr id="4" name="AutoShape 4"/>
        <cdr:cNvSpPr>
          <a:spLocks/>
        </cdr:cNvSpPr>
      </cdr:nvSpPr>
      <cdr:spPr>
        <a:xfrm rot="18915212">
          <a:off x="923925" y="2543175"/>
          <a:ext cx="581025" cy="142875"/>
        </a:xfrm>
        <a:prstGeom prst="rightArrow">
          <a:avLst>
            <a:gd name="adj1" fmla="val 16101"/>
            <a:gd name="adj2" fmla="val -6666"/>
          </a:avLst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0.38775</cdr:y>
    </cdr:from>
    <cdr:to>
      <cdr:x>0.28125</cdr:x>
      <cdr:y>0.5265</cdr:y>
    </cdr:to>
    <cdr:sp>
      <cdr:nvSpPr>
        <cdr:cNvPr id="5" name="Line 5"/>
        <cdr:cNvSpPr>
          <a:spLocks/>
        </cdr:cNvSpPr>
      </cdr:nvSpPr>
      <cdr:spPr>
        <a:xfrm flipV="1">
          <a:off x="923925" y="1866900"/>
          <a:ext cx="476250" cy="6667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0.42425</cdr:y>
    </cdr:from>
    <cdr:to>
      <cdr:x>0.2115</cdr:x>
      <cdr:y>0.52725</cdr:y>
    </cdr:to>
    <cdr:sp>
      <cdr:nvSpPr>
        <cdr:cNvPr id="6" name="Line 6"/>
        <cdr:cNvSpPr>
          <a:spLocks/>
        </cdr:cNvSpPr>
      </cdr:nvSpPr>
      <cdr:spPr>
        <a:xfrm flipV="1">
          <a:off x="647700" y="2047875"/>
          <a:ext cx="400050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0.38775</cdr:y>
    </cdr:from>
    <cdr:to>
      <cdr:x>0.22975</cdr:x>
      <cdr:y>0.47525</cdr:y>
    </cdr:to>
    <cdr:sp>
      <cdr:nvSpPr>
        <cdr:cNvPr id="7" name="Line 7"/>
        <cdr:cNvSpPr>
          <a:spLocks/>
        </cdr:cNvSpPr>
      </cdr:nvSpPr>
      <cdr:spPr>
        <a:xfrm flipV="1">
          <a:off x="781050" y="1866900"/>
          <a:ext cx="361950" cy="419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0.341</cdr:y>
    </cdr:from>
    <cdr:to>
      <cdr:x>0.22975</cdr:x>
      <cdr:y>0.444</cdr:y>
    </cdr:to>
    <cdr:sp>
      <cdr:nvSpPr>
        <cdr:cNvPr id="8" name="Line 8"/>
        <cdr:cNvSpPr>
          <a:spLocks/>
        </cdr:cNvSpPr>
      </cdr:nvSpPr>
      <cdr:spPr>
        <a:xfrm flipV="1">
          <a:off x="781050" y="1647825"/>
          <a:ext cx="361950" cy="4953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1</cdr:y>
    </cdr:from>
    <cdr:to>
      <cdr:x>0.43</cdr:x>
      <cdr:y>1</cdr:y>
    </cdr:to>
    <cdr:sp>
      <cdr:nvSpPr>
        <cdr:cNvPr id="9" name="TextBox 18"/>
        <cdr:cNvSpPr txBox="1">
          <a:spLocks noChangeArrowheads="1"/>
        </cdr:cNvSpPr>
      </cdr:nvSpPr>
      <cdr:spPr>
        <a:xfrm>
          <a:off x="1876425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0.4935</cdr:x>
      <cdr:y>1</cdr:y>
    </cdr:from>
    <cdr:to>
      <cdr:x>0.54525</cdr:x>
      <cdr:y>1</cdr:y>
    </cdr:to>
    <cdr:sp>
      <cdr:nvSpPr>
        <cdr:cNvPr id="10" name="TextBox 19"/>
        <cdr:cNvSpPr txBox="1">
          <a:spLocks noChangeArrowheads="1"/>
        </cdr:cNvSpPr>
      </cdr:nvSpPr>
      <cdr:spPr>
        <a:xfrm>
          <a:off x="245745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0.95575</cdr:x>
      <cdr:y>1</cdr:y>
    </cdr:from>
    <cdr:to>
      <cdr:x>0.992</cdr:x>
      <cdr:y>1</cdr:y>
    </cdr:to>
    <cdr:sp>
      <cdr:nvSpPr>
        <cdr:cNvPr id="11" name="TextBox 21"/>
        <cdr:cNvSpPr txBox="1">
          <a:spLocks noChangeArrowheads="1"/>
        </cdr:cNvSpPr>
      </cdr:nvSpPr>
      <cdr:spPr>
        <a:xfrm>
          <a:off x="4752975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0.60575</cdr:x>
      <cdr:y>1</cdr:y>
    </cdr:from>
    <cdr:to>
      <cdr:x>0.6575</cdr:x>
      <cdr:y>1</cdr:y>
    </cdr:to>
    <cdr:sp>
      <cdr:nvSpPr>
        <cdr:cNvPr id="12" name="TextBox 22"/>
        <cdr:cNvSpPr txBox="1">
          <a:spLocks noChangeArrowheads="1"/>
        </cdr:cNvSpPr>
      </cdr:nvSpPr>
      <cdr:spPr>
        <a:xfrm>
          <a:off x="300990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0.68925</cdr:x>
      <cdr:y>1</cdr:y>
    </cdr:from>
    <cdr:to>
      <cdr:x>0.741</cdr:x>
      <cdr:y>1</cdr:y>
    </cdr:to>
    <cdr:sp>
      <cdr:nvSpPr>
        <cdr:cNvPr id="13" name="TextBox 23"/>
        <cdr:cNvSpPr txBox="1">
          <a:spLocks noChangeArrowheads="1"/>
        </cdr:cNvSpPr>
      </cdr:nvSpPr>
      <cdr:spPr>
        <a:xfrm>
          <a:off x="3429000" y="4838700"/>
          <a:ext cx="257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0.67125</cdr:x>
      <cdr:y>0.34025</cdr:y>
    </cdr:from>
    <cdr:to>
      <cdr:x>0.87975</cdr:x>
      <cdr:y>0.43075</cdr:y>
    </cdr:to>
    <cdr:sp>
      <cdr:nvSpPr>
        <cdr:cNvPr id="14" name="TextBox 24"/>
        <cdr:cNvSpPr txBox="1">
          <a:spLocks noChangeArrowheads="1"/>
        </cdr:cNvSpPr>
      </cdr:nvSpPr>
      <cdr:spPr>
        <a:xfrm>
          <a:off x="3343275" y="1638300"/>
          <a:ext cx="10382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Public 
transfers (%)</a:t>
          </a:r>
        </a:p>
      </cdr:txBody>
    </cdr:sp>
  </cdr:relSizeAnchor>
  <cdr:relSizeAnchor xmlns:cdr="http://schemas.openxmlformats.org/drawingml/2006/chartDrawing">
    <cdr:from>
      <cdr:x>0.74175</cdr:x>
      <cdr:y>0.42425</cdr:y>
    </cdr:from>
    <cdr:to>
      <cdr:x>0.8235</cdr:x>
      <cdr:y>0.52725</cdr:y>
    </cdr:to>
    <cdr:sp>
      <cdr:nvSpPr>
        <cdr:cNvPr id="15" name="Line 26"/>
        <cdr:cNvSpPr>
          <a:spLocks/>
        </cdr:cNvSpPr>
      </cdr:nvSpPr>
      <cdr:spPr>
        <a:xfrm>
          <a:off x="3686175" y="2047875"/>
          <a:ext cx="409575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0.9405</cdr:y>
    </cdr:from>
    <cdr:to>
      <cdr:x>0.7845</cdr:x>
      <cdr:y>0.9945</cdr:y>
    </cdr:to>
    <cdr:sp>
      <cdr:nvSpPr>
        <cdr:cNvPr id="16" name="TextBox 27"/>
        <cdr:cNvSpPr txBox="1">
          <a:spLocks noChangeArrowheads="1"/>
        </cdr:cNvSpPr>
      </cdr:nvSpPr>
      <cdr:spPr>
        <a:xfrm>
          <a:off x="2362200" y="4543425"/>
          <a:ext cx="15430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Family Transfers (%)</a:t>
          </a:r>
        </a:p>
      </cdr:txBody>
    </cdr:sp>
  </cdr:relSizeAnchor>
  <cdr:relSizeAnchor xmlns:cdr="http://schemas.openxmlformats.org/drawingml/2006/chartDrawing">
    <cdr:from>
      <cdr:x>0.3775</cdr:x>
      <cdr:y>0.9575</cdr:y>
    </cdr:from>
    <cdr:to>
      <cdr:x>0.46175</cdr:x>
      <cdr:y>0.9575</cdr:y>
    </cdr:to>
    <cdr:sp>
      <cdr:nvSpPr>
        <cdr:cNvPr id="17" name="Line 28"/>
        <cdr:cNvSpPr>
          <a:spLocks/>
        </cdr:cNvSpPr>
      </cdr:nvSpPr>
      <cdr:spPr>
        <a:xfrm flipH="1">
          <a:off x="1876425" y="4629150"/>
          <a:ext cx="419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0.93775</cdr:x>
      <cdr:y>1</cdr:y>
    </cdr:from>
    <cdr:to>
      <cdr:x>0.974</cdr:x>
      <cdr:y>1</cdr:y>
    </cdr:to>
    <cdr:sp>
      <cdr:nvSpPr>
        <cdr:cNvPr id="18" name="TextBox 33"/>
        <cdr:cNvSpPr txBox="1">
          <a:spLocks noChangeArrowheads="1"/>
        </cdr:cNvSpPr>
      </cdr:nvSpPr>
      <cdr:spPr>
        <a:xfrm>
          <a:off x="4667250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0.0235</cdr:x>
      <cdr:y>1</cdr:y>
    </cdr:from>
    <cdr:to>
      <cdr:x>0.05975</cdr:x>
      <cdr:y>1</cdr:y>
    </cdr:to>
    <cdr:sp>
      <cdr:nvSpPr>
        <cdr:cNvPr id="19" name="TextBox 35"/>
        <cdr:cNvSpPr txBox="1">
          <a:spLocks noChangeArrowheads="1"/>
        </cdr:cNvSpPr>
      </cdr:nvSpPr>
      <cdr:spPr>
        <a:xfrm>
          <a:off x="114300" y="4838700"/>
          <a:ext cx="180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0.605</cdr:x>
      <cdr:y>0.47525</cdr:y>
    </cdr:from>
    <cdr:to>
      <cdr:x>0.65675</cdr:x>
      <cdr:y>0.5085</cdr:y>
    </cdr:to>
    <cdr:sp>
      <cdr:nvSpPr>
        <cdr:cNvPr id="20" name="TextBox 49"/>
        <cdr:cNvSpPr txBox="1">
          <a:spLocks noChangeArrowheads="1"/>
        </cdr:cNvSpPr>
      </cdr:nvSpPr>
      <cdr:spPr>
        <a:xfrm>
          <a:off x="3009900" y="22955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US </a:t>
          </a:r>
        </a:p>
      </cdr:txBody>
    </cdr:sp>
  </cdr:relSizeAnchor>
  <cdr:relSizeAnchor xmlns:cdr="http://schemas.openxmlformats.org/drawingml/2006/chartDrawing">
    <cdr:from>
      <cdr:x>0.31225</cdr:x>
      <cdr:y>0.46</cdr:y>
    </cdr:from>
    <cdr:to>
      <cdr:x>0.41275</cdr:x>
      <cdr:y>0.49325</cdr:y>
    </cdr:to>
    <cdr:sp>
      <cdr:nvSpPr>
        <cdr:cNvPr id="21" name="TextBox 50"/>
        <cdr:cNvSpPr txBox="1">
          <a:spLocks noChangeArrowheads="1"/>
        </cdr:cNvSpPr>
      </cdr:nvSpPr>
      <cdr:spPr>
        <a:xfrm>
          <a:off x="1552575" y="2219325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Thailand </a:t>
          </a:r>
        </a:p>
      </cdr:txBody>
    </cdr:sp>
  </cdr:relSizeAnchor>
  <cdr:relSizeAnchor xmlns:cdr="http://schemas.openxmlformats.org/drawingml/2006/chartDrawing">
    <cdr:from>
      <cdr:x>0.81075</cdr:x>
      <cdr:y>0.60475</cdr:y>
    </cdr:from>
    <cdr:to>
      <cdr:x>0.935</cdr:x>
      <cdr:y>0.63875</cdr:y>
    </cdr:to>
    <cdr:sp>
      <cdr:nvSpPr>
        <cdr:cNvPr id="22" name="TextBox 51"/>
        <cdr:cNvSpPr txBox="1">
          <a:spLocks noChangeArrowheads="1"/>
        </cdr:cNvSpPr>
      </cdr:nvSpPr>
      <cdr:spPr>
        <a:xfrm>
          <a:off x="4038600" y="2924175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Costa Rica</a:t>
          </a:r>
        </a:p>
      </cdr:txBody>
    </cdr:sp>
  </cdr:relSizeAnchor>
  <cdr:relSizeAnchor xmlns:cdr="http://schemas.openxmlformats.org/drawingml/2006/chartDrawing">
    <cdr:from>
      <cdr:x>0.7345</cdr:x>
      <cdr:y>0.74575</cdr:y>
    </cdr:from>
    <cdr:to>
      <cdr:x>0.80975</cdr:x>
      <cdr:y>0.77975</cdr:y>
    </cdr:to>
    <cdr:sp>
      <cdr:nvSpPr>
        <cdr:cNvPr id="23" name="TextBox 52"/>
        <cdr:cNvSpPr txBox="1">
          <a:spLocks noChangeArrowheads="1"/>
        </cdr:cNvSpPr>
      </cdr:nvSpPr>
      <cdr:spPr>
        <a:xfrm>
          <a:off x="3657600" y="36004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0.43375</cdr:x>
      <cdr:y>0.711</cdr:y>
    </cdr:from>
    <cdr:to>
      <cdr:x>0.51875</cdr:x>
      <cdr:y>0.744</cdr:y>
    </cdr:to>
    <cdr:sp>
      <cdr:nvSpPr>
        <cdr:cNvPr id="24" name="TextBox 53"/>
        <cdr:cNvSpPr txBox="1">
          <a:spLocks noChangeArrowheads="1"/>
        </cdr:cNvSpPr>
      </cdr:nvSpPr>
      <cdr:spPr>
        <a:xfrm>
          <a:off x="2152650" y="3438525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8</xdr:col>
      <xdr:colOff>152400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0"/>
        <a:ext cx="49815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24</xdr:row>
      <xdr:rowOff>95250</xdr:rowOff>
    </xdr:from>
    <xdr:to>
      <xdr:col>4</xdr:col>
      <xdr:colOff>171450</xdr:colOff>
      <xdr:row>24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2047875" y="3981450"/>
          <a:ext cx="5619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24</xdr:row>
      <xdr:rowOff>95250</xdr:rowOff>
    </xdr:from>
    <xdr:to>
      <xdr:col>4</xdr:col>
      <xdr:colOff>180975</xdr:colOff>
      <xdr:row>24</xdr:row>
      <xdr:rowOff>95250</xdr:rowOff>
    </xdr:to>
    <xdr:sp>
      <xdr:nvSpPr>
        <xdr:cNvPr id="3" name="Line 7"/>
        <xdr:cNvSpPr>
          <a:spLocks/>
        </xdr:cNvSpPr>
      </xdr:nvSpPr>
      <xdr:spPr>
        <a:xfrm flipH="1">
          <a:off x="2114550" y="3981450"/>
          <a:ext cx="5048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24</xdr:row>
      <xdr:rowOff>85725</xdr:rowOff>
    </xdr:from>
    <xdr:to>
      <xdr:col>4</xdr:col>
      <xdr:colOff>219075</xdr:colOff>
      <xdr:row>24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2162175" y="3971925"/>
          <a:ext cx="4953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104775</xdr:rowOff>
    </xdr:from>
    <xdr:to>
      <xdr:col>5</xdr:col>
      <xdr:colOff>66675</xdr:colOff>
      <xdr:row>12</xdr:row>
      <xdr:rowOff>123825</xdr:rowOff>
    </xdr:to>
    <xdr:sp>
      <xdr:nvSpPr>
        <xdr:cNvPr id="5" name="Line 9"/>
        <xdr:cNvSpPr>
          <a:spLocks/>
        </xdr:cNvSpPr>
      </xdr:nvSpPr>
      <xdr:spPr>
        <a:xfrm flipH="1">
          <a:off x="3038475" y="1885950"/>
          <a:ext cx="76200" cy="180975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K18" sqref="K18"/>
    </sheetView>
  </sheetViews>
  <sheetFormatPr defaultColWidth="9.140625" defaultRowHeight="12.75"/>
  <cols>
    <col min="1" max="1" width="13.28125" style="0" customWidth="1"/>
    <col min="2" max="4" width="12.7109375" style="0" customWidth="1"/>
    <col min="5" max="5" width="10.28125" style="0" customWidth="1"/>
    <col min="6" max="6" width="11.00390625" style="0" customWidth="1"/>
    <col min="7" max="7" width="10.28125" style="0" customWidth="1"/>
  </cols>
  <sheetData>
    <row r="1" spans="1:5" ht="12.75">
      <c r="A1" s="5" t="s">
        <v>11</v>
      </c>
      <c r="B1" s="5"/>
      <c r="C1" s="5"/>
      <c r="D1" s="5"/>
      <c r="E1" s="5"/>
    </row>
    <row r="2" spans="1:5" ht="6.75" customHeight="1">
      <c r="A2" s="7"/>
      <c r="B2" s="7"/>
      <c r="C2" s="7"/>
      <c r="D2" s="7"/>
      <c r="E2" s="7"/>
    </row>
    <row r="3" spans="1:5" ht="26.25" customHeight="1">
      <c r="A3" s="10" t="s">
        <v>12</v>
      </c>
      <c r="B3" s="10"/>
      <c r="C3" s="10"/>
      <c r="D3" s="10"/>
      <c r="E3" s="10"/>
    </row>
    <row r="4" spans="1:5" ht="7.5" customHeight="1">
      <c r="A4" s="4"/>
      <c r="B4" s="4"/>
      <c r="C4" s="4"/>
      <c r="D4" s="4"/>
      <c r="E4" s="4"/>
    </row>
    <row r="5" spans="1:5" ht="12.75">
      <c r="A5" s="4"/>
      <c r="B5" s="9" t="s">
        <v>10</v>
      </c>
      <c r="C5" s="9"/>
      <c r="D5" s="9"/>
      <c r="E5" s="4"/>
    </row>
    <row r="6" spans="1:5" ht="25.5" customHeight="1">
      <c r="A6" s="5"/>
      <c r="B6" s="8" t="s">
        <v>6</v>
      </c>
      <c r="C6" s="8" t="s">
        <v>7</v>
      </c>
      <c r="D6" s="8" t="s">
        <v>8</v>
      </c>
      <c r="E6" s="6" t="s">
        <v>9</v>
      </c>
    </row>
    <row r="7" spans="1:5" ht="12.75">
      <c r="A7" t="s">
        <v>3</v>
      </c>
      <c r="B7" s="3">
        <v>48.2</v>
      </c>
      <c r="C7" s="3">
        <v>43.3</v>
      </c>
      <c r="D7" s="3">
        <v>8.5</v>
      </c>
      <c r="E7" s="3">
        <f>SUM(B7:D7)</f>
        <v>100</v>
      </c>
    </row>
    <row r="8" spans="1:5" ht="12.75">
      <c r="A8" t="s">
        <v>4</v>
      </c>
      <c r="B8" s="3">
        <v>16.5</v>
      </c>
      <c r="C8" s="3">
        <v>80.2</v>
      </c>
      <c r="D8" s="3">
        <v>3.3</v>
      </c>
      <c r="E8" s="3">
        <f aca="true" t="shared" si="0" ref="E8:E50">SUM(B8:D8)</f>
        <v>100</v>
      </c>
    </row>
    <row r="9" spans="1:5" ht="12.75">
      <c r="A9" t="s">
        <v>5</v>
      </c>
      <c r="B9" s="3">
        <v>21.8</v>
      </c>
      <c r="C9" s="3">
        <v>30.7</v>
      </c>
      <c r="D9" s="3">
        <v>47.5</v>
      </c>
      <c r="E9" s="3">
        <f t="shared" si="0"/>
        <v>100</v>
      </c>
    </row>
    <row r="10" spans="1:5" ht="12.75">
      <c r="A10" t="s">
        <v>14</v>
      </c>
      <c r="B10" s="3">
        <v>29.96238173845462</v>
      </c>
      <c r="C10" s="3">
        <v>77.47221158869677</v>
      </c>
      <c r="D10" s="3">
        <v>-7.43459332715139</v>
      </c>
      <c r="E10" s="3">
        <f t="shared" si="0"/>
        <v>100</v>
      </c>
    </row>
    <row r="11" spans="1:5" ht="12.75">
      <c r="A11" t="s">
        <v>13</v>
      </c>
      <c r="B11" s="3">
        <v>55.39612909532209</v>
      </c>
      <c r="C11" s="3">
        <v>4.334795515703343</v>
      </c>
      <c r="D11" s="3">
        <v>40.26907538897457</v>
      </c>
      <c r="E11" s="3">
        <f t="shared" si="0"/>
        <v>100</v>
      </c>
    </row>
    <row r="12" spans="2:5" ht="12.75">
      <c r="B12" s="2"/>
      <c r="C12" s="2"/>
      <c r="D12" s="2"/>
      <c r="E12" s="3">
        <f t="shared" si="0"/>
        <v>0</v>
      </c>
    </row>
    <row r="13" spans="2:5" ht="12.75">
      <c r="B13" s="2"/>
      <c r="C13" s="2"/>
      <c r="D13" s="2"/>
      <c r="E13" s="3">
        <f t="shared" si="0"/>
        <v>0</v>
      </c>
    </row>
    <row r="14" spans="2:5" ht="12.75">
      <c r="B14" s="2"/>
      <c r="C14" s="3"/>
      <c r="D14" s="2"/>
      <c r="E14" s="3">
        <f t="shared" si="0"/>
        <v>0</v>
      </c>
    </row>
    <row r="15" spans="2:5" ht="12.75">
      <c r="B15" s="2"/>
      <c r="C15" s="3"/>
      <c r="D15" s="2"/>
      <c r="E15" s="3">
        <f t="shared" si="0"/>
        <v>0</v>
      </c>
    </row>
    <row r="16" spans="2:5" ht="12.75">
      <c r="B16" s="2"/>
      <c r="C16" s="3"/>
      <c r="D16" s="2"/>
      <c r="E16" s="3">
        <f t="shared" si="0"/>
        <v>0</v>
      </c>
    </row>
    <row r="17" spans="3:5" ht="12.75">
      <c r="C17" s="1"/>
      <c r="E17" s="3">
        <f t="shared" si="0"/>
        <v>0</v>
      </c>
    </row>
    <row r="18" spans="3:5" ht="12.75">
      <c r="C18" s="1"/>
      <c r="E18" s="3">
        <f t="shared" si="0"/>
        <v>0</v>
      </c>
    </row>
    <row r="19" ht="12.75">
      <c r="E19" s="3">
        <f t="shared" si="0"/>
        <v>0</v>
      </c>
    </row>
    <row r="20" ht="12.75">
      <c r="E20" s="3">
        <f t="shared" si="0"/>
        <v>0</v>
      </c>
    </row>
    <row r="21" ht="12.75">
      <c r="E21" s="3">
        <f t="shared" si="0"/>
        <v>0</v>
      </c>
    </row>
    <row r="22" ht="12.75">
      <c r="E22" s="3">
        <f t="shared" si="0"/>
        <v>0</v>
      </c>
    </row>
    <row r="23" ht="12.75">
      <c r="E23" s="3">
        <f t="shared" si="0"/>
        <v>0</v>
      </c>
    </row>
    <row r="24" ht="12.75">
      <c r="E24" s="3">
        <f t="shared" si="0"/>
        <v>0</v>
      </c>
    </row>
    <row r="25" ht="12.75">
      <c r="E25" s="3">
        <f t="shared" si="0"/>
        <v>0</v>
      </c>
    </row>
    <row r="26" ht="12.75">
      <c r="E26" s="3">
        <f t="shared" si="0"/>
        <v>0</v>
      </c>
    </row>
    <row r="27" ht="12.75">
      <c r="E27" s="3">
        <f t="shared" si="0"/>
        <v>0</v>
      </c>
    </row>
    <row r="28" ht="12.75">
      <c r="E28" s="3">
        <f t="shared" si="0"/>
        <v>0</v>
      </c>
    </row>
    <row r="29" ht="12.75">
      <c r="E29" s="3">
        <f t="shared" si="0"/>
        <v>0</v>
      </c>
    </row>
    <row r="30" ht="12.75">
      <c r="E30" s="3">
        <f t="shared" si="0"/>
        <v>0</v>
      </c>
    </row>
    <row r="31" ht="12.75">
      <c r="E31" s="3">
        <f t="shared" si="0"/>
        <v>0</v>
      </c>
    </row>
    <row r="32" ht="12.75">
      <c r="E32" s="3">
        <f t="shared" si="0"/>
        <v>0</v>
      </c>
    </row>
    <row r="33" ht="12.75">
      <c r="E33" s="3">
        <f t="shared" si="0"/>
        <v>0</v>
      </c>
    </row>
    <row r="34" ht="12.75">
      <c r="E34" s="3">
        <f t="shared" si="0"/>
        <v>0</v>
      </c>
    </row>
    <row r="35" ht="12.75">
      <c r="E35" s="3">
        <f t="shared" si="0"/>
        <v>0</v>
      </c>
    </row>
    <row r="36" ht="12.75">
      <c r="E36" s="3">
        <f t="shared" si="0"/>
        <v>0</v>
      </c>
    </row>
    <row r="37" ht="12.75">
      <c r="E37" s="3">
        <f t="shared" si="0"/>
        <v>0</v>
      </c>
    </row>
    <row r="38" ht="12.75">
      <c r="E38" s="3">
        <f t="shared" si="0"/>
        <v>0</v>
      </c>
    </row>
    <row r="39" ht="12.75">
      <c r="E39" s="3">
        <f t="shared" si="0"/>
        <v>0</v>
      </c>
    </row>
    <row r="40" ht="12.75">
      <c r="E40" s="3">
        <f t="shared" si="0"/>
        <v>0</v>
      </c>
    </row>
    <row r="41" ht="12.75">
      <c r="E41" s="3">
        <f t="shared" si="0"/>
        <v>0</v>
      </c>
    </row>
    <row r="42" ht="12.75">
      <c r="E42" s="3">
        <f t="shared" si="0"/>
        <v>0</v>
      </c>
    </row>
    <row r="43" ht="12.75">
      <c r="E43" s="3">
        <f t="shared" si="0"/>
        <v>0</v>
      </c>
    </row>
    <row r="44" ht="12.75">
      <c r="E44" s="3">
        <f t="shared" si="0"/>
        <v>0</v>
      </c>
    </row>
    <row r="45" ht="12.75">
      <c r="E45" s="3">
        <f t="shared" si="0"/>
        <v>0</v>
      </c>
    </row>
    <row r="46" ht="12.75">
      <c r="E46" s="3">
        <f t="shared" si="0"/>
        <v>0</v>
      </c>
    </row>
    <row r="47" ht="12.75">
      <c r="E47" s="3">
        <f t="shared" si="0"/>
        <v>0</v>
      </c>
    </row>
    <row r="48" ht="12.75">
      <c r="E48" s="3">
        <f t="shared" si="0"/>
        <v>0</v>
      </c>
    </row>
    <row r="49" ht="12.75">
      <c r="E49" s="3">
        <f t="shared" si="0"/>
        <v>0</v>
      </c>
    </row>
    <row r="50" ht="12.75">
      <c r="E50" s="3">
        <f t="shared" si="0"/>
        <v>0</v>
      </c>
    </row>
  </sheetData>
  <mergeCells count="2">
    <mergeCell ref="B5:D5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pane xSplit="4" ySplit="3" topLeftCell="E9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4" sqref="A64:L114"/>
    </sheetView>
  </sheetViews>
  <sheetFormatPr defaultColWidth="9.140625" defaultRowHeight="12.75"/>
  <sheetData>
    <row r="1" ht="12.75">
      <c r="C1">
        <v>2</v>
      </c>
    </row>
    <row r="3" spans="2:5" ht="12.75">
      <c r="B3" t="s">
        <v>1</v>
      </c>
      <c r="C3" t="s">
        <v>0</v>
      </c>
      <c r="D3" t="s">
        <v>2</v>
      </c>
      <c r="E3" t="s">
        <v>1</v>
      </c>
    </row>
    <row r="4" spans="2:6" ht="12.75">
      <c r="B4">
        <v>7</v>
      </c>
      <c r="C4">
        <v>-3</v>
      </c>
      <c r="D4">
        <f aca="true" t="shared" si="0" ref="D4:D19">B4/2+2*C4/SQRT(3)</f>
        <v>0.03589838486224517</v>
      </c>
      <c r="F4">
        <v>0</v>
      </c>
    </row>
    <row r="5" spans="2:6" ht="12.75">
      <c r="B5">
        <v>25</v>
      </c>
      <c r="C5">
        <v>-1</v>
      </c>
      <c r="D5">
        <f t="shared" si="0"/>
        <v>11.345299461620748</v>
      </c>
      <c r="F5">
        <v>25</v>
      </c>
    </row>
    <row r="6" spans="2:6" ht="12.75">
      <c r="B6">
        <v>50</v>
      </c>
      <c r="C6">
        <v>-1</v>
      </c>
      <c r="D6">
        <f t="shared" si="0"/>
        <v>23.845299461620748</v>
      </c>
      <c r="F6">
        <v>50</v>
      </c>
    </row>
    <row r="7" spans="2:6" ht="12.75">
      <c r="B7">
        <v>75</v>
      </c>
      <c r="C7">
        <v>-1</v>
      </c>
      <c r="D7">
        <f t="shared" si="0"/>
        <v>36.34529946162075</v>
      </c>
      <c r="F7">
        <v>75</v>
      </c>
    </row>
    <row r="8" spans="2:6" ht="12.75">
      <c r="B8">
        <v>100</v>
      </c>
      <c r="C8">
        <v>-1</v>
      </c>
      <c r="D8">
        <f t="shared" si="0"/>
        <v>48.84529946162075</v>
      </c>
      <c r="F8">
        <v>100</v>
      </c>
    </row>
    <row r="9" spans="2:7" ht="12.75">
      <c r="B9">
        <v>-5</v>
      </c>
      <c r="C9">
        <v>8</v>
      </c>
      <c r="D9">
        <f t="shared" si="0"/>
        <v>6.7376043070340135</v>
      </c>
      <c r="G9">
        <v>-5</v>
      </c>
    </row>
    <row r="10" spans="2:8" ht="12.75">
      <c r="B10">
        <v>-5</v>
      </c>
      <c r="C10">
        <v>27</v>
      </c>
      <c r="D10">
        <f t="shared" si="0"/>
        <v>28.676914536239792</v>
      </c>
      <c r="H10">
        <v>-5</v>
      </c>
    </row>
    <row r="11" spans="2:9" ht="12.75">
      <c r="B11">
        <v>-5</v>
      </c>
      <c r="C11">
        <v>52</v>
      </c>
      <c r="D11">
        <f t="shared" si="0"/>
        <v>57.54442799572108</v>
      </c>
      <c r="I11">
        <v>-5</v>
      </c>
    </row>
    <row r="12" spans="2:10" ht="12.75">
      <c r="B12">
        <v>-5</v>
      </c>
      <c r="C12">
        <v>77</v>
      </c>
      <c r="D12">
        <f t="shared" si="0"/>
        <v>86.41194145520237</v>
      </c>
      <c r="J12">
        <v>-5</v>
      </c>
    </row>
    <row r="13" spans="2:11" ht="12.75">
      <c r="B13">
        <v>-5</v>
      </c>
      <c r="C13">
        <v>100</v>
      </c>
      <c r="D13">
        <f t="shared" si="0"/>
        <v>112.97005383792516</v>
      </c>
      <c r="K13">
        <v>-5</v>
      </c>
    </row>
    <row r="14" spans="2:7" ht="12.75">
      <c r="B14">
        <v>7</v>
      </c>
      <c r="C14">
        <v>95</v>
      </c>
      <c r="D14">
        <f t="shared" si="0"/>
        <v>113.1965511460289</v>
      </c>
      <c r="G14">
        <v>6</v>
      </c>
    </row>
    <row r="15" spans="2:8" ht="12.75">
      <c r="B15">
        <v>25</v>
      </c>
      <c r="C15">
        <v>75</v>
      </c>
      <c r="D15">
        <f t="shared" si="0"/>
        <v>99.10254037844388</v>
      </c>
      <c r="H15">
        <v>30</v>
      </c>
    </row>
    <row r="16" spans="2:9" ht="12.75">
      <c r="B16">
        <v>50</v>
      </c>
      <c r="C16">
        <v>50</v>
      </c>
      <c r="D16">
        <f t="shared" si="0"/>
        <v>82.73502691896257</v>
      </c>
      <c r="I16">
        <v>55</v>
      </c>
    </row>
    <row r="17" spans="2:10" ht="12.75">
      <c r="B17">
        <v>75</v>
      </c>
      <c r="C17">
        <v>25</v>
      </c>
      <c r="D17">
        <f t="shared" si="0"/>
        <v>66.36751345948129</v>
      </c>
      <c r="J17">
        <v>80</v>
      </c>
    </row>
    <row r="18" spans="2:11" ht="12.75">
      <c r="B18">
        <v>100</v>
      </c>
      <c r="C18">
        <v>2</v>
      </c>
      <c r="D18">
        <f t="shared" si="0"/>
        <v>52.309401076758505</v>
      </c>
      <c r="K18">
        <v>100</v>
      </c>
    </row>
    <row r="19" spans="2:5" ht="12.75">
      <c r="B19">
        <v>0</v>
      </c>
      <c r="C19">
        <v>0</v>
      </c>
      <c r="D19">
        <f t="shared" si="0"/>
        <v>0</v>
      </c>
      <c r="E19">
        <f>B19</f>
        <v>0</v>
      </c>
    </row>
    <row r="20" spans="2:5" ht="12.75">
      <c r="B20">
        <v>25</v>
      </c>
      <c r="C20">
        <v>0</v>
      </c>
      <c r="D20">
        <f aca="true" t="shared" si="1" ref="D20:D54">B20/2+2*C20/SQRT(3)</f>
        <v>12.5</v>
      </c>
      <c r="E20">
        <f aca="true" t="shared" si="2" ref="E20:E49">B20</f>
        <v>25</v>
      </c>
    </row>
    <row r="21" spans="2:5" ht="12.75">
      <c r="B21">
        <v>25</v>
      </c>
      <c r="C21">
        <f>0-$C$1</f>
        <v>-2</v>
      </c>
      <c r="D21">
        <f t="shared" si="1"/>
        <v>10.190598923241497</v>
      </c>
      <c r="E21">
        <f t="shared" si="2"/>
        <v>25</v>
      </c>
    </row>
    <row r="22" spans="2:5" ht="12.75">
      <c r="B22">
        <v>25</v>
      </c>
      <c r="C22">
        <v>0</v>
      </c>
      <c r="D22">
        <f t="shared" si="1"/>
        <v>12.5</v>
      </c>
      <c r="E22">
        <f t="shared" si="2"/>
        <v>25</v>
      </c>
    </row>
    <row r="23" spans="2:5" ht="12.75">
      <c r="B23">
        <v>50</v>
      </c>
      <c r="C23">
        <v>0</v>
      </c>
      <c r="D23">
        <f t="shared" si="1"/>
        <v>25</v>
      </c>
      <c r="E23">
        <f t="shared" si="2"/>
        <v>50</v>
      </c>
    </row>
    <row r="24" spans="2:5" ht="12.75">
      <c r="B24">
        <v>50</v>
      </c>
      <c r="C24">
        <f>0-$C$1</f>
        <v>-2</v>
      </c>
      <c r="D24">
        <f t="shared" si="1"/>
        <v>22.690598923241495</v>
      </c>
      <c r="E24">
        <f t="shared" si="2"/>
        <v>50</v>
      </c>
    </row>
    <row r="25" spans="2:5" ht="12.75">
      <c r="B25">
        <v>50</v>
      </c>
      <c r="C25">
        <v>0</v>
      </c>
      <c r="D25">
        <f t="shared" si="1"/>
        <v>25</v>
      </c>
      <c r="E25">
        <f t="shared" si="2"/>
        <v>50</v>
      </c>
    </row>
    <row r="26" spans="2:5" ht="12.75">
      <c r="B26">
        <v>75</v>
      </c>
      <c r="C26">
        <v>0</v>
      </c>
      <c r="D26">
        <f t="shared" si="1"/>
        <v>37.5</v>
      </c>
      <c r="E26">
        <f t="shared" si="2"/>
        <v>75</v>
      </c>
    </row>
    <row r="27" spans="2:5" ht="12.75">
      <c r="B27">
        <v>75</v>
      </c>
      <c r="C27">
        <f>0-$C$1</f>
        <v>-2</v>
      </c>
      <c r="D27">
        <f t="shared" si="1"/>
        <v>35.190598923241495</v>
      </c>
      <c r="E27">
        <f t="shared" si="2"/>
        <v>75</v>
      </c>
    </row>
    <row r="28" spans="2:5" ht="12.75">
      <c r="B28">
        <v>75</v>
      </c>
      <c r="C28">
        <v>0</v>
      </c>
      <c r="D28">
        <f t="shared" si="1"/>
        <v>37.5</v>
      </c>
      <c r="E28">
        <f t="shared" si="2"/>
        <v>75</v>
      </c>
    </row>
    <row r="29" spans="2:5" ht="12.75">
      <c r="B29">
        <v>100</v>
      </c>
      <c r="C29">
        <v>0</v>
      </c>
      <c r="D29">
        <f t="shared" si="1"/>
        <v>50</v>
      </c>
      <c r="E29">
        <f t="shared" si="2"/>
        <v>100</v>
      </c>
    </row>
    <row r="30" spans="2:5" ht="12.75">
      <c r="B30">
        <v>75</v>
      </c>
      <c r="C30">
        <v>25</v>
      </c>
      <c r="D30">
        <f t="shared" si="1"/>
        <v>66.36751345948129</v>
      </c>
      <c r="E30">
        <f t="shared" si="2"/>
        <v>75</v>
      </c>
    </row>
    <row r="31" spans="2:5" ht="12.75">
      <c r="B31">
        <f>75+1.5*C1</f>
        <v>78</v>
      </c>
      <c r="C31">
        <v>25</v>
      </c>
      <c r="D31">
        <f t="shared" si="1"/>
        <v>67.86751345948129</v>
      </c>
      <c r="E31">
        <f t="shared" si="2"/>
        <v>78</v>
      </c>
    </row>
    <row r="32" spans="2:5" ht="12.75">
      <c r="B32">
        <v>75</v>
      </c>
      <c r="C32">
        <v>25</v>
      </c>
      <c r="D32">
        <f t="shared" si="1"/>
        <v>66.36751345948129</v>
      </c>
      <c r="E32">
        <f t="shared" si="2"/>
        <v>75</v>
      </c>
    </row>
    <row r="33" spans="2:5" ht="12.75">
      <c r="B33">
        <v>50</v>
      </c>
      <c r="C33">
        <v>50</v>
      </c>
      <c r="D33">
        <f t="shared" si="1"/>
        <v>82.73502691896257</v>
      </c>
      <c r="E33">
        <f t="shared" si="2"/>
        <v>50</v>
      </c>
    </row>
    <row r="34" spans="2:5" ht="12.75">
      <c r="B34">
        <f>50+1.5*C1</f>
        <v>53</v>
      </c>
      <c r="C34">
        <v>50</v>
      </c>
      <c r="D34">
        <f t="shared" si="1"/>
        <v>84.23502691896257</v>
      </c>
      <c r="E34">
        <f t="shared" si="2"/>
        <v>53</v>
      </c>
    </row>
    <row r="35" spans="2:5" ht="12.75">
      <c r="B35">
        <v>50</v>
      </c>
      <c r="C35">
        <v>50</v>
      </c>
      <c r="D35">
        <f t="shared" si="1"/>
        <v>82.73502691896257</v>
      </c>
      <c r="E35">
        <f t="shared" si="2"/>
        <v>50</v>
      </c>
    </row>
    <row r="36" spans="2:5" ht="12.75">
      <c r="B36">
        <v>25</v>
      </c>
      <c r="C36">
        <v>75</v>
      </c>
      <c r="D36">
        <f t="shared" si="1"/>
        <v>99.10254037844388</v>
      </c>
      <c r="E36">
        <f t="shared" si="2"/>
        <v>25</v>
      </c>
    </row>
    <row r="37" spans="2:5" ht="12.75">
      <c r="B37">
        <f>25+1.5*C1</f>
        <v>28</v>
      </c>
      <c r="C37">
        <v>75</v>
      </c>
      <c r="D37">
        <f t="shared" si="1"/>
        <v>100.60254037844388</v>
      </c>
      <c r="E37">
        <f t="shared" si="2"/>
        <v>28</v>
      </c>
    </row>
    <row r="38" spans="2:5" ht="12.75">
      <c r="B38">
        <v>25</v>
      </c>
      <c r="C38">
        <v>75</v>
      </c>
      <c r="D38">
        <f t="shared" si="1"/>
        <v>99.10254037844388</v>
      </c>
      <c r="E38">
        <f t="shared" si="2"/>
        <v>25</v>
      </c>
    </row>
    <row r="39" spans="2:5" ht="12.75">
      <c r="B39">
        <v>0</v>
      </c>
      <c r="C39">
        <v>100</v>
      </c>
      <c r="D39">
        <f t="shared" si="1"/>
        <v>115.47005383792516</v>
      </c>
      <c r="E39">
        <f t="shared" si="2"/>
        <v>0</v>
      </c>
    </row>
    <row r="40" spans="2:5" ht="12.75">
      <c r="B40">
        <v>0</v>
      </c>
      <c r="C40">
        <v>75</v>
      </c>
      <c r="D40">
        <f t="shared" si="1"/>
        <v>86.60254037844388</v>
      </c>
      <c r="E40">
        <f t="shared" si="2"/>
        <v>0</v>
      </c>
    </row>
    <row r="41" spans="2:5" ht="12.75">
      <c r="B41">
        <f>0-1.5*mark</f>
        <v>-3</v>
      </c>
      <c r="C41">
        <f>75+1.5*mark</f>
        <v>78</v>
      </c>
      <c r="D41">
        <f t="shared" si="1"/>
        <v>88.56664199358163</v>
      </c>
      <c r="E41">
        <f t="shared" si="2"/>
        <v>-3</v>
      </c>
    </row>
    <row r="42" spans="2:5" ht="12.75">
      <c r="B42">
        <v>0</v>
      </c>
      <c r="C42">
        <v>75</v>
      </c>
      <c r="D42">
        <f t="shared" si="1"/>
        <v>86.60254037844388</v>
      </c>
      <c r="E42">
        <f t="shared" si="2"/>
        <v>0</v>
      </c>
    </row>
    <row r="43" spans="2:5" ht="12.75">
      <c r="B43">
        <v>0</v>
      </c>
      <c r="C43">
        <v>50</v>
      </c>
      <c r="D43">
        <f t="shared" si="1"/>
        <v>57.73502691896258</v>
      </c>
      <c r="E43">
        <f t="shared" si="2"/>
        <v>0</v>
      </c>
    </row>
    <row r="44" spans="2:5" ht="12.75">
      <c r="B44">
        <f>0-1.5*mark</f>
        <v>-3</v>
      </c>
      <c r="C44">
        <f>50+1.5*mark</f>
        <v>53</v>
      </c>
      <c r="D44">
        <f t="shared" si="1"/>
        <v>59.69912853410033</v>
      </c>
      <c r="E44">
        <f t="shared" si="2"/>
        <v>-3</v>
      </c>
    </row>
    <row r="45" spans="2:5" ht="12.75">
      <c r="B45">
        <v>0</v>
      </c>
      <c r="C45">
        <v>50</v>
      </c>
      <c r="D45">
        <f t="shared" si="1"/>
        <v>57.73502691896258</v>
      </c>
      <c r="E45">
        <f t="shared" si="2"/>
        <v>0</v>
      </c>
    </row>
    <row r="46" spans="2:5" ht="12.75">
      <c r="B46">
        <v>0</v>
      </c>
      <c r="C46">
        <v>25</v>
      </c>
      <c r="D46">
        <f t="shared" si="1"/>
        <v>28.86751345948129</v>
      </c>
      <c r="E46">
        <f t="shared" si="2"/>
        <v>0</v>
      </c>
    </row>
    <row r="47" spans="2:5" ht="12.75">
      <c r="B47">
        <f>0-1.5*mark</f>
        <v>-3</v>
      </c>
      <c r="C47">
        <f>25+1.5*mark</f>
        <v>28</v>
      </c>
      <c r="D47">
        <f t="shared" si="1"/>
        <v>30.831615074619044</v>
      </c>
      <c r="E47">
        <f t="shared" si="2"/>
        <v>-3</v>
      </c>
    </row>
    <row r="48" spans="2:5" ht="12.75">
      <c r="B48">
        <v>0</v>
      </c>
      <c r="C48">
        <v>25</v>
      </c>
      <c r="D48">
        <f t="shared" si="1"/>
        <v>28.86751345948129</v>
      </c>
      <c r="E48">
        <f t="shared" si="2"/>
        <v>0</v>
      </c>
    </row>
    <row r="49" spans="2:5" ht="12.75">
      <c r="B49">
        <v>0</v>
      </c>
      <c r="C49">
        <v>0</v>
      </c>
      <c r="D49">
        <f t="shared" si="1"/>
        <v>0</v>
      </c>
      <c r="E49">
        <f t="shared" si="2"/>
        <v>0</v>
      </c>
    </row>
    <row r="50" spans="1:12" ht="12.75">
      <c r="A50" t="str">
        <f>'Input Data'!A7</f>
        <v>US 2000</v>
      </c>
      <c r="B50">
        <f>'Input Data'!B7</f>
        <v>48.2</v>
      </c>
      <c r="C50">
        <f>'Input Data'!C7</f>
        <v>43.3</v>
      </c>
      <c r="D50">
        <f t="shared" si="1"/>
        <v>74.0985333118216</v>
      </c>
      <c r="L50">
        <f>B50</f>
        <v>48.2</v>
      </c>
    </row>
    <row r="51" spans="1:12" ht="12.75">
      <c r="A51" t="str">
        <f>'Input Data'!A8</f>
        <v>Japan 1999</v>
      </c>
      <c r="B51">
        <f>'Input Data'!B8</f>
        <v>16.5</v>
      </c>
      <c r="C51">
        <f>'Input Data'!C8</f>
        <v>80.2</v>
      </c>
      <c r="D51">
        <f t="shared" si="1"/>
        <v>100.85698317801598</v>
      </c>
      <c r="L51">
        <f>B51</f>
        <v>16.5</v>
      </c>
    </row>
    <row r="52" spans="1:12" ht="12.75">
      <c r="A52" t="str">
        <f>'Input Data'!A9</f>
        <v>Taiwan 1998</v>
      </c>
      <c r="B52">
        <f>'Input Data'!B9</f>
        <v>21.8</v>
      </c>
      <c r="C52">
        <f>'Input Data'!C9</f>
        <v>30.7</v>
      </c>
      <c r="D52">
        <f t="shared" si="1"/>
        <v>46.34930652824302</v>
      </c>
      <c r="L52">
        <f>B52</f>
        <v>21.8</v>
      </c>
    </row>
    <row r="53" spans="1:12" ht="12.75">
      <c r="A53" t="str">
        <f>'Input Data'!A10</f>
        <v>Costa Rica 2004</v>
      </c>
      <c r="B53">
        <f>'Input Data'!B10</f>
        <v>29.96238173845462</v>
      </c>
      <c r="C53">
        <f>'Input Data'!C10</f>
        <v>77.47221158869677</v>
      </c>
      <c r="D53">
        <f t="shared" si="1"/>
        <v>104.43839530012676</v>
      </c>
      <c r="L53">
        <f>B53</f>
        <v>29.96238173845462</v>
      </c>
    </row>
    <row r="54" spans="1:12" ht="12.75">
      <c r="A54" t="str">
        <f>'Input Data'!A11</f>
        <v>Thailand 1996</v>
      </c>
      <c r="B54">
        <f>'Input Data'!B11</f>
        <v>55.39612909532209</v>
      </c>
      <c r="C54">
        <f>'Input Data'!C11</f>
        <v>4.334795515703343</v>
      </c>
      <c r="D54">
        <f t="shared" si="1"/>
        <v>32.70345526340766</v>
      </c>
      <c r="L54">
        <f>B54</f>
        <v>55.39612909532209</v>
      </c>
    </row>
    <row r="55" spans="1:12" ht="12.75">
      <c r="A55">
        <f>'Input Data'!A12</f>
        <v>0</v>
      </c>
      <c r="B55">
        <f>'Input Data'!B12</f>
        <v>0</v>
      </c>
      <c r="C55">
        <f>'Input Data'!C12</f>
        <v>0</v>
      </c>
      <c r="D55">
        <f aca="true" t="shared" si="3" ref="D55:D63">B55/2+2*C55/SQRT(3)</f>
        <v>0</v>
      </c>
      <c r="L55">
        <f aca="true" t="shared" si="4" ref="L55:L63">B55</f>
        <v>0</v>
      </c>
    </row>
    <row r="56" spans="1:12" ht="12.75">
      <c r="A56">
        <f>'Input Data'!A13</f>
        <v>0</v>
      </c>
      <c r="B56">
        <f>'Input Data'!B13</f>
        <v>0</v>
      </c>
      <c r="C56">
        <f>'Input Data'!C13</f>
        <v>0</v>
      </c>
      <c r="D56">
        <f t="shared" si="3"/>
        <v>0</v>
      </c>
      <c r="L56">
        <f t="shared" si="4"/>
        <v>0</v>
      </c>
    </row>
    <row r="57" spans="1:12" ht="12.75">
      <c r="A57">
        <f>'Input Data'!A14</f>
        <v>0</v>
      </c>
      <c r="B57">
        <f>'Input Data'!B14</f>
        <v>0</v>
      </c>
      <c r="C57">
        <f>'Input Data'!C14</f>
        <v>0</v>
      </c>
      <c r="D57">
        <f t="shared" si="3"/>
        <v>0</v>
      </c>
      <c r="L57">
        <f t="shared" si="4"/>
        <v>0</v>
      </c>
    </row>
    <row r="58" spans="1:12" ht="12.75">
      <c r="A58">
        <f>'Input Data'!A15</f>
        <v>0</v>
      </c>
      <c r="B58">
        <f>'Input Data'!B15</f>
        <v>0</v>
      </c>
      <c r="C58">
        <f>'Input Data'!C15</f>
        <v>0</v>
      </c>
      <c r="D58">
        <f t="shared" si="3"/>
        <v>0</v>
      </c>
      <c r="L58">
        <f t="shared" si="4"/>
        <v>0</v>
      </c>
    </row>
    <row r="59" spans="1:12" ht="12.75">
      <c r="A59">
        <f>'Input Data'!A16</f>
        <v>0</v>
      </c>
      <c r="B59">
        <f>'Input Data'!B16</f>
        <v>0</v>
      </c>
      <c r="C59">
        <f>'Input Data'!C16</f>
        <v>0</v>
      </c>
      <c r="D59">
        <f t="shared" si="3"/>
        <v>0</v>
      </c>
      <c r="L59">
        <f t="shared" si="4"/>
        <v>0</v>
      </c>
    </row>
    <row r="60" spans="1:12" ht="12.75">
      <c r="A60">
        <f>'Input Data'!A17</f>
        <v>0</v>
      </c>
      <c r="B60">
        <f>'Input Data'!B17</f>
        <v>0</v>
      </c>
      <c r="C60">
        <f>'Input Data'!C17</f>
        <v>0</v>
      </c>
      <c r="D60">
        <f t="shared" si="3"/>
        <v>0</v>
      </c>
      <c r="L60">
        <f t="shared" si="4"/>
        <v>0</v>
      </c>
    </row>
    <row r="61" spans="1:12" ht="12.75">
      <c r="A61">
        <f>'Input Data'!A18</f>
        <v>0</v>
      </c>
      <c r="B61">
        <f>'Input Data'!B18</f>
        <v>0</v>
      </c>
      <c r="C61">
        <f>'Input Data'!C18</f>
        <v>0</v>
      </c>
      <c r="D61">
        <f t="shared" si="3"/>
        <v>0</v>
      </c>
      <c r="L61">
        <f t="shared" si="4"/>
        <v>0</v>
      </c>
    </row>
    <row r="62" spans="1:12" ht="12.75">
      <c r="A62">
        <f>'Input Data'!A19</f>
        <v>0</v>
      </c>
      <c r="B62">
        <f>'Input Data'!B19</f>
        <v>0</v>
      </c>
      <c r="C62">
        <f>'Input Data'!C19</f>
        <v>0</v>
      </c>
      <c r="D62">
        <f t="shared" si="3"/>
        <v>0</v>
      </c>
      <c r="L62">
        <f t="shared" si="4"/>
        <v>0</v>
      </c>
    </row>
    <row r="63" spans="1:12" ht="12.75">
      <c r="A63">
        <f>'Input Data'!A20</f>
        <v>0</v>
      </c>
      <c r="B63">
        <f>'Input Data'!B20</f>
        <v>0</v>
      </c>
      <c r="C63">
        <f>'Input Data'!C20</f>
        <v>0</v>
      </c>
      <c r="D63">
        <f t="shared" si="3"/>
        <v>0</v>
      </c>
      <c r="L63">
        <f t="shared" si="4"/>
        <v>0</v>
      </c>
    </row>
    <row r="64" spans="1:12" ht="12.75">
      <c r="A64">
        <f>'Input Data'!A21</f>
        <v>0</v>
      </c>
      <c r="B64">
        <f>'Input Data'!B21</f>
        <v>0</v>
      </c>
      <c r="C64">
        <f>'Input Data'!C21</f>
        <v>0</v>
      </c>
      <c r="D64">
        <f>B64/2+2*C64/SQRT(3)</f>
        <v>0</v>
      </c>
      <c r="L64">
        <f>B64</f>
        <v>0</v>
      </c>
    </row>
    <row r="65" spans="1:12" ht="12.75">
      <c r="A65">
        <f>'Input Data'!A22</f>
        <v>0</v>
      </c>
      <c r="B65">
        <f>'Input Data'!B22</f>
        <v>0</v>
      </c>
      <c r="C65">
        <f>'Input Data'!C22</f>
        <v>0</v>
      </c>
      <c r="D65">
        <f aca="true" t="shared" si="5" ref="D65:D114">B65/2+2*C65/SQRT(3)</f>
        <v>0</v>
      </c>
      <c r="L65">
        <f aca="true" t="shared" si="6" ref="L65:L114">B65</f>
        <v>0</v>
      </c>
    </row>
    <row r="66" spans="1:12" ht="12.75">
      <c r="A66">
        <f>'Input Data'!A23</f>
        <v>0</v>
      </c>
      <c r="B66">
        <f>'Input Data'!B23</f>
        <v>0</v>
      </c>
      <c r="C66">
        <f>'Input Data'!C23</f>
        <v>0</v>
      </c>
      <c r="D66">
        <f t="shared" si="5"/>
        <v>0</v>
      </c>
      <c r="L66">
        <f t="shared" si="6"/>
        <v>0</v>
      </c>
    </row>
    <row r="67" spans="1:12" ht="12.75">
      <c r="A67">
        <f>'Input Data'!A24</f>
        <v>0</v>
      </c>
      <c r="B67">
        <f>'Input Data'!B24</f>
        <v>0</v>
      </c>
      <c r="C67">
        <f>'Input Data'!C24</f>
        <v>0</v>
      </c>
      <c r="D67">
        <f t="shared" si="5"/>
        <v>0</v>
      </c>
      <c r="L67">
        <f t="shared" si="6"/>
        <v>0</v>
      </c>
    </row>
    <row r="68" spans="1:12" ht="12.75">
      <c r="A68">
        <f>'Input Data'!A25</f>
        <v>0</v>
      </c>
      <c r="B68">
        <f>'Input Data'!B25</f>
        <v>0</v>
      </c>
      <c r="C68">
        <f>'Input Data'!C25</f>
        <v>0</v>
      </c>
      <c r="D68">
        <f t="shared" si="5"/>
        <v>0</v>
      </c>
      <c r="L68">
        <f t="shared" si="6"/>
        <v>0</v>
      </c>
    </row>
    <row r="69" spans="1:12" ht="12.75">
      <c r="A69">
        <f>'Input Data'!A26</f>
        <v>0</v>
      </c>
      <c r="B69">
        <f>'Input Data'!B26</f>
        <v>0</v>
      </c>
      <c r="C69">
        <f>'Input Data'!C26</f>
        <v>0</v>
      </c>
      <c r="D69">
        <f t="shared" si="5"/>
        <v>0</v>
      </c>
      <c r="L69">
        <f t="shared" si="6"/>
        <v>0</v>
      </c>
    </row>
    <row r="70" spans="1:12" ht="12.75">
      <c r="A70">
        <f>'Input Data'!A27</f>
        <v>0</v>
      </c>
      <c r="B70">
        <f>'Input Data'!B27</f>
        <v>0</v>
      </c>
      <c r="C70">
        <f>'Input Data'!C27</f>
        <v>0</v>
      </c>
      <c r="D70">
        <f t="shared" si="5"/>
        <v>0</v>
      </c>
      <c r="L70">
        <f t="shared" si="6"/>
        <v>0</v>
      </c>
    </row>
    <row r="71" spans="1:12" ht="12.75">
      <c r="A71">
        <f>'Input Data'!A28</f>
        <v>0</v>
      </c>
      <c r="B71">
        <f>'Input Data'!B28</f>
        <v>0</v>
      </c>
      <c r="C71">
        <f>'Input Data'!C28</f>
        <v>0</v>
      </c>
      <c r="D71">
        <f t="shared" si="5"/>
        <v>0</v>
      </c>
      <c r="L71">
        <f t="shared" si="6"/>
        <v>0</v>
      </c>
    </row>
    <row r="72" spans="1:12" ht="12.75">
      <c r="A72">
        <f>'Input Data'!A29</f>
        <v>0</v>
      </c>
      <c r="B72">
        <f>'Input Data'!B29</f>
        <v>0</v>
      </c>
      <c r="C72">
        <f>'Input Data'!C29</f>
        <v>0</v>
      </c>
      <c r="D72">
        <f t="shared" si="5"/>
        <v>0</v>
      </c>
      <c r="L72">
        <f t="shared" si="6"/>
        <v>0</v>
      </c>
    </row>
    <row r="73" spans="1:12" ht="12.75">
      <c r="A73">
        <f>'Input Data'!A30</f>
        <v>0</v>
      </c>
      <c r="B73">
        <f>'Input Data'!B30</f>
        <v>0</v>
      </c>
      <c r="C73">
        <f>'Input Data'!C30</f>
        <v>0</v>
      </c>
      <c r="D73">
        <f t="shared" si="5"/>
        <v>0</v>
      </c>
      <c r="L73">
        <f t="shared" si="6"/>
        <v>0</v>
      </c>
    </row>
    <row r="74" spans="1:12" ht="12.75">
      <c r="A74">
        <f>'Input Data'!A31</f>
        <v>0</v>
      </c>
      <c r="B74">
        <f>'Input Data'!B31</f>
        <v>0</v>
      </c>
      <c r="C74">
        <f>'Input Data'!C31</f>
        <v>0</v>
      </c>
      <c r="D74">
        <f t="shared" si="5"/>
        <v>0</v>
      </c>
      <c r="L74">
        <f t="shared" si="6"/>
        <v>0</v>
      </c>
    </row>
    <row r="75" spans="1:12" ht="12.75">
      <c r="A75">
        <f>'Input Data'!A32</f>
        <v>0</v>
      </c>
      <c r="B75">
        <f>'Input Data'!B32</f>
        <v>0</v>
      </c>
      <c r="C75">
        <f>'Input Data'!C32</f>
        <v>0</v>
      </c>
      <c r="D75">
        <f t="shared" si="5"/>
        <v>0</v>
      </c>
      <c r="L75">
        <f t="shared" si="6"/>
        <v>0</v>
      </c>
    </row>
    <row r="76" spans="1:12" ht="12.75">
      <c r="A76">
        <f>'Input Data'!A33</f>
        <v>0</v>
      </c>
      <c r="B76">
        <f>'Input Data'!B33</f>
        <v>0</v>
      </c>
      <c r="C76">
        <f>'Input Data'!C33</f>
        <v>0</v>
      </c>
      <c r="D76">
        <f t="shared" si="5"/>
        <v>0</v>
      </c>
      <c r="L76">
        <f t="shared" si="6"/>
        <v>0</v>
      </c>
    </row>
    <row r="77" spans="1:12" ht="12.75">
      <c r="A77">
        <f>'Input Data'!A34</f>
        <v>0</v>
      </c>
      <c r="B77">
        <f>'Input Data'!B34</f>
        <v>0</v>
      </c>
      <c r="C77">
        <f>'Input Data'!C34</f>
        <v>0</v>
      </c>
      <c r="D77">
        <f t="shared" si="5"/>
        <v>0</v>
      </c>
      <c r="L77">
        <f t="shared" si="6"/>
        <v>0</v>
      </c>
    </row>
    <row r="78" spans="1:12" ht="12.75">
      <c r="A78">
        <f>'Input Data'!A35</f>
        <v>0</v>
      </c>
      <c r="B78">
        <f>'Input Data'!B35</f>
        <v>0</v>
      </c>
      <c r="C78">
        <f>'Input Data'!C35</f>
        <v>0</v>
      </c>
      <c r="D78">
        <f t="shared" si="5"/>
        <v>0</v>
      </c>
      <c r="L78">
        <f t="shared" si="6"/>
        <v>0</v>
      </c>
    </row>
    <row r="79" spans="1:12" ht="12.75">
      <c r="A79">
        <f>'Input Data'!A36</f>
        <v>0</v>
      </c>
      <c r="B79">
        <f>'Input Data'!B36</f>
        <v>0</v>
      </c>
      <c r="C79">
        <f>'Input Data'!C36</f>
        <v>0</v>
      </c>
      <c r="D79">
        <f t="shared" si="5"/>
        <v>0</v>
      </c>
      <c r="L79">
        <f t="shared" si="6"/>
        <v>0</v>
      </c>
    </row>
    <row r="80" spans="1:12" ht="12.75">
      <c r="A80">
        <f>'Input Data'!A37</f>
        <v>0</v>
      </c>
      <c r="B80">
        <f>'Input Data'!B37</f>
        <v>0</v>
      </c>
      <c r="C80">
        <f>'Input Data'!C37</f>
        <v>0</v>
      </c>
      <c r="D80">
        <f t="shared" si="5"/>
        <v>0</v>
      </c>
      <c r="L80">
        <f t="shared" si="6"/>
        <v>0</v>
      </c>
    </row>
    <row r="81" spans="1:12" ht="12.75">
      <c r="A81">
        <f>'Input Data'!A38</f>
        <v>0</v>
      </c>
      <c r="B81">
        <f>'Input Data'!B38</f>
        <v>0</v>
      </c>
      <c r="C81">
        <f>'Input Data'!C38</f>
        <v>0</v>
      </c>
      <c r="D81">
        <f t="shared" si="5"/>
        <v>0</v>
      </c>
      <c r="L81">
        <f t="shared" si="6"/>
        <v>0</v>
      </c>
    </row>
    <row r="82" spans="1:12" ht="12.75">
      <c r="A82">
        <f>'Input Data'!A39</f>
        <v>0</v>
      </c>
      <c r="B82">
        <f>'Input Data'!B39</f>
        <v>0</v>
      </c>
      <c r="C82">
        <f>'Input Data'!C39</f>
        <v>0</v>
      </c>
      <c r="D82">
        <f t="shared" si="5"/>
        <v>0</v>
      </c>
      <c r="L82">
        <f t="shared" si="6"/>
        <v>0</v>
      </c>
    </row>
    <row r="83" spans="1:12" ht="12.75">
      <c r="A83">
        <f>'Input Data'!A40</f>
        <v>0</v>
      </c>
      <c r="B83">
        <f>'Input Data'!B40</f>
        <v>0</v>
      </c>
      <c r="C83">
        <f>'Input Data'!C40</f>
        <v>0</v>
      </c>
      <c r="D83">
        <f t="shared" si="5"/>
        <v>0</v>
      </c>
      <c r="L83">
        <f t="shared" si="6"/>
        <v>0</v>
      </c>
    </row>
    <row r="84" spans="1:12" ht="12.75">
      <c r="A84">
        <f>'Input Data'!A41</f>
        <v>0</v>
      </c>
      <c r="B84">
        <f>'Input Data'!B41</f>
        <v>0</v>
      </c>
      <c r="C84">
        <f>'Input Data'!C41</f>
        <v>0</v>
      </c>
      <c r="D84">
        <f t="shared" si="5"/>
        <v>0</v>
      </c>
      <c r="L84">
        <f t="shared" si="6"/>
        <v>0</v>
      </c>
    </row>
    <row r="85" spans="1:12" ht="12.75">
      <c r="A85">
        <f>'Input Data'!A42</f>
        <v>0</v>
      </c>
      <c r="B85">
        <f>'Input Data'!B42</f>
        <v>0</v>
      </c>
      <c r="C85">
        <f>'Input Data'!C42</f>
        <v>0</v>
      </c>
      <c r="D85">
        <f t="shared" si="5"/>
        <v>0</v>
      </c>
      <c r="L85">
        <f t="shared" si="6"/>
        <v>0</v>
      </c>
    </row>
    <row r="86" spans="1:12" ht="12.75">
      <c r="A86">
        <f>'Input Data'!A43</f>
        <v>0</v>
      </c>
      <c r="B86">
        <f>'Input Data'!B43</f>
        <v>0</v>
      </c>
      <c r="C86">
        <f>'Input Data'!C43</f>
        <v>0</v>
      </c>
      <c r="D86">
        <f t="shared" si="5"/>
        <v>0</v>
      </c>
      <c r="L86">
        <f t="shared" si="6"/>
        <v>0</v>
      </c>
    </row>
    <row r="87" spans="1:12" ht="12.75">
      <c r="A87">
        <f>'Input Data'!A44</f>
        <v>0</v>
      </c>
      <c r="B87">
        <f>'Input Data'!B44</f>
        <v>0</v>
      </c>
      <c r="C87">
        <f>'Input Data'!C44</f>
        <v>0</v>
      </c>
      <c r="D87">
        <f t="shared" si="5"/>
        <v>0</v>
      </c>
      <c r="L87">
        <f t="shared" si="6"/>
        <v>0</v>
      </c>
    </row>
    <row r="88" spans="1:12" ht="12.75">
      <c r="A88">
        <f>'Input Data'!A45</f>
        <v>0</v>
      </c>
      <c r="B88">
        <f>'Input Data'!B45</f>
        <v>0</v>
      </c>
      <c r="C88">
        <f>'Input Data'!C45</f>
        <v>0</v>
      </c>
      <c r="D88">
        <f t="shared" si="5"/>
        <v>0</v>
      </c>
      <c r="L88">
        <f t="shared" si="6"/>
        <v>0</v>
      </c>
    </row>
    <row r="89" spans="1:12" ht="12.75">
      <c r="A89">
        <f>'Input Data'!A46</f>
        <v>0</v>
      </c>
      <c r="B89">
        <f>'Input Data'!B46</f>
        <v>0</v>
      </c>
      <c r="C89">
        <f>'Input Data'!C46</f>
        <v>0</v>
      </c>
      <c r="D89">
        <f t="shared" si="5"/>
        <v>0</v>
      </c>
      <c r="L89">
        <f t="shared" si="6"/>
        <v>0</v>
      </c>
    </row>
    <row r="90" spans="1:12" ht="12.75">
      <c r="A90">
        <f>'Input Data'!A47</f>
        <v>0</v>
      </c>
      <c r="B90">
        <f>'Input Data'!B47</f>
        <v>0</v>
      </c>
      <c r="C90">
        <f>'Input Data'!C47</f>
        <v>0</v>
      </c>
      <c r="D90">
        <f t="shared" si="5"/>
        <v>0</v>
      </c>
      <c r="L90">
        <f t="shared" si="6"/>
        <v>0</v>
      </c>
    </row>
    <row r="91" spans="1:12" ht="12.75">
      <c r="A91">
        <f>'Input Data'!A48</f>
        <v>0</v>
      </c>
      <c r="B91">
        <f>'Input Data'!B48</f>
        <v>0</v>
      </c>
      <c r="C91">
        <f>'Input Data'!C48</f>
        <v>0</v>
      </c>
      <c r="D91">
        <f t="shared" si="5"/>
        <v>0</v>
      </c>
      <c r="L91">
        <f t="shared" si="6"/>
        <v>0</v>
      </c>
    </row>
    <row r="92" spans="1:12" ht="12.75">
      <c r="A92">
        <f>'Input Data'!A49</f>
        <v>0</v>
      </c>
      <c r="B92">
        <f>'Input Data'!B49</f>
        <v>0</v>
      </c>
      <c r="C92">
        <f>'Input Data'!C49</f>
        <v>0</v>
      </c>
      <c r="D92">
        <f t="shared" si="5"/>
        <v>0</v>
      </c>
      <c r="L92">
        <f t="shared" si="6"/>
        <v>0</v>
      </c>
    </row>
    <row r="93" spans="1:12" ht="12.75">
      <c r="A93">
        <f>'Input Data'!A50</f>
        <v>0</v>
      </c>
      <c r="B93">
        <f>'Input Data'!B50</f>
        <v>0</v>
      </c>
      <c r="C93">
        <f>'Input Data'!C50</f>
        <v>0</v>
      </c>
      <c r="D93">
        <f t="shared" si="5"/>
        <v>0</v>
      </c>
      <c r="L93">
        <f t="shared" si="6"/>
        <v>0</v>
      </c>
    </row>
    <row r="94" spans="1:12" ht="12.75">
      <c r="A94">
        <f>'Input Data'!A51</f>
        <v>0</v>
      </c>
      <c r="B94">
        <f>'Input Data'!B51</f>
        <v>0</v>
      </c>
      <c r="C94">
        <f>'Input Data'!C51</f>
        <v>0</v>
      </c>
      <c r="D94">
        <f t="shared" si="5"/>
        <v>0</v>
      </c>
      <c r="L94">
        <f t="shared" si="6"/>
        <v>0</v>
      </c>
    </row>
    <row r="95" spans="1:12" ht="12.75">
      <c r="A95">
        <f>'Input Data'!A52</f>
        <v>0</v>
      </c>
      <c r="B95">
        <f>'Input Data'!B52</f>
        <v>0</v>
      </c>
      <c r="C95">
        <f>'Input Data'!C52</f>
        <v>0</v>
      </c>
      <c r="D95">
        <f t="shared" si="5"/>
        <v>0</v>
      </c>
      <c r="L95">
        <f t="shared" si="6"/>
        <v>0</v>
      </c>
    </row>
    <row r="96" spans="1:12" ht="12.75">
      <c r="A96">
        <f>'Input Data'!A53</f>
        <v>0</v>
      </c>
      <c r="B96">
        <f>'Input Data'!B53</f>
        <v>0</v>
      </c>
      <c r="C96">
        <f>'Input Data'!C53</f>
        <v>0</v>
      </c>
      <c r="D96">
        <f t="shared" si="5"/>
        <v>0</v>
      </c>
      <c r="L96">
        <f t="shared" si="6"/>
        <v>0</v>
      </c>
    </row>
    <row r="97" spans="1:12" ht="12.75">
      <c r="A97">
        <f>'Input Data'!A54</f>
        <v>0</v>
      </c>
      <c r="B97">
        <f>'Input Data'!B54</f>
        <v>0</v>
      </c>
      <c r="C97">
        <f>'Input Data'!C54</f>
        <v>0</v>
      </c>
      <c r="D97">
        <f t="shared" si="5"/>
        <v>0</v>
      </c>
      <c r="L97">
        <f t="shared" si="6"/>
        <v>0</v>
      </c>
    </row>
    <row r="98" spans="1:12" ht="12.75">
      <c r="A98">
        <f>'Input Data'!A55</f>
        <v>0</v>
      </c>
      <c r="B98">
        <f>'Input Data'!B55</f>
        <v>0</v>
      </c>
      <c r="C98">
        <f>'Input Data'!C55</f>
        <v>0</v>
      </c>
      <c r="D98">
        <f t="shared" si="5"/>
        <v>0</v>
      </c>
      <c r="L98">
        <f t="shared" si="6"/>
        <v>0</v>
      </c>
    </row>
    <row r="99" spans="1:12" ht="12.75">
      <c r="A99">
        <f>'Input Data'!A56</f>
        <v>0</v>
      </c>
      <c r="B99">
        <f>'Input Data'!B56</f>
        <v>0</v>
      </c>
      <c r="C99">
        <f>'Input Data'!C56</f>
        <v>0</v>
      </c>
      <c r="D99">
        <f t="shared" si="5"/>
        <v>0</v>
      </c>
      <c r="L99">
        <f t="shared" si="6"/>
        <v>0</v>
      </c>
    </row>
    <row r="100" spans="1:12" ht="12.75">
      <c r="A100">
        <f>'Input Data'!A57</f>
        <v>0</v>
      </c>
      <c r="B100">
        <f>'Input Data'!B57</f>
        <v>0</v>
      </c>
      <c r="C100">
        <f>'Input Data'!C57</f>
        <v>0</v>
      </c>
      <c r="D100">
        <f t="shared" si="5"/>
        <v>0</v>
      </c>
      <c r="L100">
        <f t="shared" si="6"/>
        <v>0</v>
      </c>
    </row>
    <row r="101" spans="1:12" ht="12.75">
      <c r="A101">
        <f>'Input Data'!A58</f>
        <v>0</v>
      </c>
      <c r="B101">
        <f>'Input Data'!B58</f>
        <v>0</v>
      </c>
      <c r="C101">
        <f>'Input Data'!C58</f>
        <v>0</v>
      </c>
      <c r="D101">
        <f t="shared" si="5"/>
        <v>0</v>
      </c>
      <c r="L101">
        <f t="shared" si="6"/>
        <v>0</v>
      </c>
    </row>
    <row r="102" spans="1:12" ht="12.75">
      <c r="A102">
        <f>'Input Data'!A59</f>
        <v>0</v>
      </c>
      <c r="B102">
        <f>'Input Data'!B59</f>
        <v>0</v>
      </c>
      <c r="C102">
        <f>'Input Data'!C59</f>
        <v>0</v>
      </c>
      <c r="D102">
        <f t="shared" si="5"/>
        <v>0</v>
      </c>
      <c r="L102">
        <f t="shared" si="6"/>
        <v>0</v>
      </c>
    </row>
    <row r="103" spans="1:12" ht="12.75">
      <c r="A103">
        <f>'Input Data'!A60</f>
        <v>0</v>
      </c>
      <c r="B103">
        <f>'Input Data'!B60</f>
        <v>0</v>
      </c>
      <c r="C103">
        <f>'Input Data'!C60</f>
        <v>0</v>
      </c>
      <c r="D103">
        <f t="shared" si="5"/>
        <v>0</v>
      </c>
      <c r="L103">
        <f t="shared" si="6"/>
        <v>0</v>
      </c>
    </row>
    <row r="104" spans="1:12" ht="12.75">
      <c r="A104">
        <f>'Input Data'!A61</f>
        <v>0</v>
      </c>
      <c r="B104">
        <f>'Input Data'!B61</f>
        <v>0</v>
      </c>
      <c r="C104">
        <f>'Input Data'!C61</f>
        <v>0</v>
      </c>
      <c r="D104">
        <f t="shared" si="5"/>
        <v>0</v>
      </c>
      <c r="L104">
        <f t="shared" si="6"/>
        <v>0</v>
      </c>
    </row>
    <row r="105" spans="1:12" ht="12.75">
      <c r="A105">
        <f>'Input Data'!A62</f>
        <v>0</v>
      </c>
      <c r="B105">
        <f>'Input Data'!B62</f>
        <v>0</v>
      </c>
      <c r="C105">
        <f>'Input Data'!C62</f>
        <v>0</v>
      </c>
      <c r="D105">
        <f t="shared" si="5"/>
        <v>0</v>
      </c>
      <c r="L105">
        <f t="shared" si="6"/>
        <v>0</v>
      </c>
    </row>
    <row r="106" spans="1:12" ht="12.75">
      <c r="A106">
        <f>'Input Data'!A63</f>
        <v>0</v>
      </c>
      <c r="B106">
        <f>'Input Data'!B63</f>
        <v>0</v>
      </c>
      <c r="C106">
        <f>'Input Data'!C63</f>
        <v>0</v>
      </c>
      <c r="D106">
        <f t="shared" si="5"/>
        <v>0</v>
      </c>
      <c r="L106">
        <f t="shared" si="6"/>
        <v>0</v>
      </c>
    </row>
    <row r="107" spans="1:12" ht="12.75">
      <c r="A107">
        <f>'Input Data'!A64</f>
        <v>0</v>
      </c>
      <c r="B107">
        <f>'Input Data'!B64</f>
        <v>0</v>
      </c>
      <c r="C107">
        <f>'Input Data'!C64</f>
        <v>0</v>
      </c>
      <c r="D107">
        <f t="shared" si="5"/>
        <v>0</v>
      </c>
      <c r="L107">
        <f t="shared" si="6"/>
        <v>0</v>
      </c>
    </row>
    <row r="108" spans="1:12" ht="12.75">
      <c r="A108">
        <f>'Input Data'!A65</f>
        <v>0</v>
      </c>
      <c r="B108">
        <f>'Input Data'!B65</f>
        <v>0</v>
      </c>
      <c r="C108">
        <f>'Input Data'!C65</f>
        <v>0</v>
      </c>
      <c r="D108">
        <f t="shared" si="5"/>
        <v>0</v>
      </c>
      <c r="L108">
        <f t="shared" si="6"/>
        <v>0</v>
      </c>
    </row>
    <row r="109" spans="1:12" ht="12.75">
      <c r="A109">
        <f>'Input Data'!A66</f>
        <v>0</v>
      </c>
      <c r="B109">
        <f>'Input Data'!B66</f>
        <v>0</v>
      </c>
      <c r="C109">
        <f>'Input Data'!C66</f>
        <v>0</v>
      </c>
      <c r="D109">
        <f t="shared" si="5"/>
        <v>0</v>
      </c>
      <c r="L109">
        <f t="shared" si="6"/>
        <v>0</v>
      </c>
    </row>
    <row r="110" spans="1:12" ht="12.75">
      <c r="A110">
        <f>'Input Data'!A67</f>
        <v>0</v>
      </c>
      <c r="B110">
        <f>'Input Data'!B67</f>
        <v>0</v>
      </c>
      <c r="C110">
        <f>'Input Data'!C67</f>
        <v>0</v>
      </c>
      <c r="D110">
        <f t="shared" si="5"/>
        <v>0</v>
      </c>
      <c r="L110">
        <f t="shared" si="6"/>
        <v>0</v>
      </c>
    </row>
    <row r="111" spans="1:12" ht="12.75">
      <c r="A111">
        <f>'Input Data'!A68</f>
        <v>0</v>
      </c>
      <c r="B111">
        <f>'Input Data'!B68</f>
        <v>0</v>
      </c>
      <c r="C111">
        <f>'Input Data'!C68</f>
        <v>0</v>
      </c>
      <c r="D111">
        <f t="shared" si="5"/>
        <v>0</v>
      </c>
      <c r="L111">
        <f t="shared" si="6"/>
        <v>0</v>
      </c>
    </row>
    <row r="112" spans="1:12" ht="12.75">
      <c r="A112">
        <f>'Input Data'!A69</f>
        <v>0</v>
      </c>
      <c r="B112">
        <f>'Input Data'!B69</f>
        <v>0</v>
      </c>
      <c r="C112">
        <f>'Input Data'!C69</f>
        <v>0</v>
      </c>
      <c r="D112">
        <f t="shared" si="5"/>
        <v>0</v>
      </c>
      <c r="L112">
        <f t="shared" si="6"/>
        <v>0</v>
      </c>
    </row>
    <row r="113" spans="1:12" ht="12.75">
      <c r="A113">
        <f>'Input Data'!A70</f>
        <v>0</v>
      </c>
      <c r="B113">
        <f>'Input Data'!B70</f>
        <v>0</v>
      </c>
      <c r="C113">
        <f>'Input Data'!C70</f>
        <v>0</v>
      </c>
      <c r="D113">
        <f t="shared" si="5"/>
        <v>0</v>
      </c>
      <c r="L113">
        <f t="shared" si="6"/>
        <v>0</v>
      </c>
    </row>
    <row r="114" spans="1:12" ht="12.75">
      <c r="A114">
        <f>'Input Data'!A71</f>
        <v>0</v>
      </c>
      <c r="B114">
        <f>'Input Data'!B71</f>
        <v>0</v>
      </c>
      <c r="C114">
        <f>'Input Data'!C71</f>
        <v>0</v>
      </c>
      <c r="D114">
        <f t="shared" si="5"/>
        <v>0</v>
      </c>
      <c r="L114">
        <f t="shared" si="6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K26" sqref="K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cp:lastPrinted>2006-12-22T01:19:48Z</cp:lastPrinted>
  <dcterms:created xsi:type="dcterms:W3CDTF">2006-09-02T23:48:34Z</dcterms:created>
  <dcterms:modified xsi:type="dcterms:W3CDTF">2006-12-22T01:55:38Z</dcterms:modified>
  <cp:category/>
  <cp:version/>
  <cp:contentType/>
  <cp:contentStatus/>
</cp:coreProperties>
</file>